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<sst xmlns="http://schemas.openxmlformats.org/spreadsheetml/2006/main" count="109" uniqueCount="65">
  <si>
    <t>附件：</t>
  </si>
  <si>
    <t>第七师部分团场兵团农副产品价格监测表</t>
  </si>
  <si>
    <r>
      <t>填报日期：</t>
    </r>
    <r>
      <rPr>
        <b/>
        <sz val="14"/>
        <color rgb="FF000000"/>
        <rFont val="Times New Roman"/>
        <charset val="134"/>
      </rPr>
      <t>2022</t>
    </r>
    <r>
      <rPr>
        <b/>
        <sz val="14"/>
        <color rgb="FF000000"/>
        <rFont val="宋体"/>
        <charset val="134"/>
      </rPr>
      <t>年</t>
    </r>
    <r>
      <rPr>
        <b/>
        <sz val="14"/>
        <color rgb="FF000000"/>
        <rFont val="Times New Roman"/>
        <charset val="134"/>
      </rPr>
      <t>3</t>
    </r>
    <r>
      <rPr>
        <b/>
        <sz val="14"/>
        <color rgb="FF000000"/>
        <rFont val="宋体"/>
        <charset val="134"/>
      </rPr>
      <t>月</t>
    </r>
    <r>
      <rPr>
        <b/>
        <sz val="14"/>
        <color rgb="FF000000"/>
        <rFont val="Times New Roman"/>
        <charset val="134"/>
      </rPr>
      <t>25</t>
    </r>
    <r>
      <rPr>
        <b/>
        <sz val="14"/>
        <color rgb="FF000000"/>
        <rFont val="宋体"/>
        <charset val="134"/>
      </rPr>
      <t>日</t>
    </r>
  </si>
  <si>
    <r>
      <rPr>
        <b/>
        <sz val="12"/>
        <rFont val="方正小标宋_GBK"/>
        <charset val="134"/>
      </rPr>
      <t>序</t>
    </r>
    <r>
      <rPr>
        <b/>
        <sz val="12"/>
        <rFont val="Times New Roman"/>
        <charset val="134"/>
      </rPr>
      <t xml:space="preserve">  </t>
    </r>
    <r>
      <rPr>
        <b/>
        <sz val="12"/>
        <rFont val="方正小标宋_GBK"/>
        <charset val="134"/>
      </rPr>
      <t>号</t>
    </r>
  </si>
  <si>
    <r>
      <rPr>
        <b/>
        <sz val="12"/>
        <rFont val="方正小标宋_GBK"/>
        <charset val="134"/>
      </rPr>
      <t>品</t>
    </r>
    <r>
      <rPr>
        <b/>
        <sz val="12"/>
        <rFont val="Times New Roman"/>
        <charset val="134"/>
      </rPr>
      <t xml:space="preserve">  </t>
    </r>
    <r>
      <rPr>
        <b/>
        <sz val="12"/>
        <rFont val="方正小标宋_GBK"/>
        <charset val="134"/>
      </rPr>
      <t>种</t>
    </r>
  </si>
  <si>
    <r>
      <rPr>
        <b/>
        <sz val="12"/>
        <rFont val="方正小标宋_GBK"/>
        <charset val="134"/>
      </rPr>
      <t>规</t>
    </r>
    <r>
      <rPr>
        <b/>
        <sz val="12"/>
        <rFont val="Times New Roman"/>
        <charset val="134"/>
      </rPr>
      <t xml:space="preserve">  </t>
    </r>
    <r>
      <rPr>
        <b/>
        <sz val="12"/>
        <rFont val="方正小标宋_GBK"/>
        <charset val="134"/>
      </rPr>
      <t>格</t>
    </r>
  </si>
  <si>
    <r>
      <rPr>
        <b/>
        <sz val="12"/>
        <rFont val="方正小标宋_GBK"/>
        <charset val="134"/>
      </rPr>
      <t>单</t>
    </r>
    <r>
      <rPr>
        <b/>
        <sz val="12"/>
        <rFont val="Times New Roman"/>
        <charset val="134"/>
      </rPr>
      <t xml:space="preserve">  </t>
    </r>
    <r>
      <rPr>
        <b/>
        <sz val="12"/>
        <rFont val="方正小标宋_GBK"/>
        <charset val="134"/>
      </rPr>
      <t>位</t>
    </r>
  </si>
  <si>
    <t>师平均3.20</t>
  </si>
  <si>
    <t>123团</t>
  </si>
  <si>
    <t>124团</t>
  </si>
  <si>
    <t>129团</t>
  </si>
  <si>
    <t>130团</t>
  </si>
  <si>
    <t>131团</t>
  </si>
  <si>
    <t>师平均2.20</t>
  </si>
  <si>
    <t>环比变化（%）</t>
  </si>
  <si>
    <r>
      <rPr>
        <b/>
        <sz val="12"/>
        <rFont val="方正小标宋_GBK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方正小标宋_GBK"/>
        <charset val="134"/>
      </rPr>
      <t>注</t>
    </r>
  </si>
  <si>
    <t>面粉</t>
  </si>
  <si>
    <t>特一粉</t>
  </si>
  <si>
    <r>
      <rPr>
        <sz val="12"/>
        <rFont val="宋体"/>
        <charset val="134"/>
      </rPr>
      <t>元</t>
    </r>
    <r>
      <rPr>
        <sz val="12"/>
        <rFont val="Times New Roman"/>
        <charset val="134"/>
      </rPr>
      <t>/500</t>
    </r>
    <r>
      <rPr>
        <sz val="12"/>
        <rFont val="宋体"/>
        <charset val="134"/>
      </rPr>
      <t>克</t>
    </r>
  </si>
  <si>
    <t>粳米</t>
  </si>
  <si>
    <t>标一</t>
  </si>
  <si>
    <t xml:space="preserve">        </t>
  </si>
  <si>
    <t>葵花油</t>
  </si>
  <si>
    <t>桶装</t>
  </si>
  <si>
    <r>
      <rPr>
        <sz val="12"/>
        <rFont val="宋体"/>
        <charset val="134"/>
      </rPr>
      <t>元</t>
    </r>
    <r>
      <rPr>
        <sz val="12"/>
        <rFont val="Times New Roman"/>
        <charset val="134"/>
      </rPr>
      <t>/5</t>
    </r>
    <r>
      <rPr>
        <sz val="12"/>
        <rFont val="宋体"/>
        <charset val="134"/>
      </rPr>
      <t>升</t>
    </r>
  </si>
  <si>
    <t>菜籽油</t>
  </si>
  <si>
    <t>大豆调和油</t>
  </si>
  <si>
    <r>
      <rPr>
        <sz val="12"/>
        <rFont val="宋体"/>
        <charset val="134"/>
      </rPr>
      <t>元</t>
    </r>
    <r>
      <rPr>
        <sz val="12"/>
        <rFont val="Times New Roman"/>
        <charset val="134"/>
      </rPr>
      <t>/20</t>
    </r>
    <r>
      <rPr>
        <sz val="12"/>
        <rFont val="宋体"/>
        <charset val="134"/>
      </rPr>
      <t>升</t>
    </r>
  </si>
  <si>
    <t>花生油</t>
  </si>
  <si>
    <t>鸡蛋</t>
  </si>
  <si>
    <t>新鲜完整</t>
  </si>
  <si>
    <t>牛奶</t>
  </si>
  <si>
    <t>一级散装</t>
  </si>
  <si>
    <t>猪肉</t>
  </si>
  <si>
    <t>精瘦肉</t>
  </si>
  <si>
    <t>牛肉</t>
  </si>
  <si>
    <t>去骨肉</t>
  </si>
  <si>
    <t>羊肉</t>
  </si>
  <si>
    <t>连骨肉</t>
  </si>
  <si>
    <t>鸡肉</t>
  </si>
  <si>
    <t>白条鸡</t>
  </si>
  <si>
    <r>
      <rPr>
        <sz val="12"/>
        <rFont val="宋体"/>
        <charset val="134"/>
      </rPr>
      <t>元</t>
    </r>
    <r>
      <rPr>
        <sz val="12"/>
        <rFont val="Times New Roman"/>
        <charset val="134"/>
      </rPr>
      <t>/500</t>
    </r>
    <r>
      <rPr>
        <sz val="12"/>
        <rFont val="Calibri"/>
        <charset val="134"/>
      </rPr>
      <t>克</t>
    </r>
  </si>
  <si>
    <t>带鱼</t>
  </si>
  <si>
    <t>冷冻国产</t>
  </si>
  <si>
    <t>草鱼</t>
  </si>
  <si>
    <t>活750克</t>
  </si>
  <si>
    <t>鲢鱼</t>
  </si>
  <si>
    <t>大白菜</t>
  </si>
  <si>
    <t>新鲜一级</t>
  </si>
  <si>
    <t>油菜</t>
  </si>
  <si>
    <t>白萝卜</t>
  </si>
  <si>
    <t>土豆</t>
  </si>
  <si>
    <t>胡萝卜</t>
  </si>
  <si>
    <t>圆白菜</t>
  </si>
  <si>
    <t>芹菜</t>
  </si>
  <si>
    <t>黄瓜</t>
  </si>
  <si>
    <t>茄子</t>
  </si>
  <si>
    <t>西红柿</t>
  </si>
  <si>
    <t>青椒</t>
  </si>
  <si>
    <t>青椒受产地影响价格上浮</t>
  </si>
  <si>
    <t>尖椒</t>
  </si>
  <si>
    <t>豆角</t>
  </si>
  <si>
    <t>蒜台</t>
  </si>
  <si>
    <t>新蒜台上市</t>
  </si>
  <si>
    <t>韭菜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</si>
</sst>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4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6"/>
      <color theme="1"/>
      <name val="方正黑体简体"/>
      <charset val="134"/>
    </font>
    <font>
      <sz val="20"/>
      <color indexed="8"/>
      <name val="方正小标宋简体"/>
      <charset val="134"/>
    </font>
    <font>
      <b/>
      <sz val="14"/>
      <color rgb="FF000000"/>
      <name val="宋体"/>
      <charset val="134"/>
    </font>
    <font>
      <b/>
      <sz val="14"/>
      <color rgb="FF000000"/>
      <name val="Times New Roman"/>
      <charset val="134"/>
    </font>
    <font>
      <b/>
      <sz val="14"/>
      <color indexed="8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name val="方正小标宋_GBK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Times New Roman"/>
      <charset val="134"/>
    </font>
    <font>
      <b/>
      <sz val="11"/>
      <color indexed="9"/>
      <name val="宋体"/>
      <charset val="134"/>
    </font>
    <font>
      <sz val="9"/>
      <name val="Times New Roman"/>
      <charset val="134"/>
    </font>
    <font>
      <sz val="12"/>
      <color indexed="10"/>
      <name val="Calibri"/>
      <charset val="134"/>
    </font>
    <font>
      <sz val="12"/>
      <name val="Times New Roman"/>
      <charset val="0"/>
    </font>
    <font>
      <sz val="9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7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38" fillId="14" borderId="1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0" borderId="0">
      <protection locked="0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left"/>
    </xf>
    <xf numFmtId="0" fontId="15" fillId="0" borderId="0" xfId="0" applyFont="1" applyFill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3" fillId="2" borderId="1" xfId="49" applyFont="1" applyFill="1" applyBorder="1" applyAlignment="1" applyProtection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10" fontId="19" fillId="0" borderId="1" xfId="0" applyNumberFormat="1" applyFont="1" applyFill="1" applyBorder="1" applyAlignment="1">
      <alignment horizontal="center" vertical="center" wrapText="1"/>
    </xf>
    <xf numFmtId="0" fontId="20" fillId="2" borderId="1" xfId="49" applyFont="1" applyFill="1" applyBorder="1" applyAlignment="1" applyProtection="1">
      <alignment horizontal="center" vertical="center" wrapText="1"/>
    </xf>
    <xf numFmtId="10" fontId="19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topLeftCell="A25" workbookViewId="0">
      <selection activeCell="M10" sqref="M10"/>
    </sheetView>
  </sheetViews>
  <sheetFormatPr defaultColWidth="8.775" defaultRowHeight="13.5"/>
  <cols>
    <col min="1" max="1" width="8.775" style="1"/>
    <col min="2" max="2" width="11.8833333333333" style="1" customWidth="1"/>
    <col min="3" max="3" width="10.25" style="1" customWidth="1"/>
    <col min="4" max="4" width="10.75" style="1" customWidth="1"/>
    <col min="5" max="5" width="9.25" style="1" customWidth="1"/>
    <col min="6" max="6" width="6.375" style="1" customWidth="1"/>
    <col min="7" max="7" width="6.25" style="1" customWidth="1"/>
    <col min="8" max="8" width="7.5" style="1" customWidth="1"/>
    <col min="9" max="9" width="7.75" style="1" customWidth="1"/>
    <col min="10" max="10" width="6.875" style="1" customWidth="1"/>
    <col min="11" max="11" width="8.375" style="1" customWidth="1"/>
    <col min="12" max="12" width="9.125" style="1" customWidth="1"/>
    <col min="13" max="13" width="8.5" style="1" customWidth="1"/>
    <col min="14" max="16384" width="8.775" style="1"/>
  </cols>
  <sheetData>
    <row r="1" s="1" customFormat="1" ht="20.25" spans="1:2">
      <c r="A1" s="3" t="s">
        <v>0</v>
      </c>
      <c r="B1" s="3"/>
    </row>
    <row r="2" s="1" customFormat="1" ht="27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8.75" spans="1:13">
      <c r="A3" s="5"/>
      <c r="B3" s="6"/>
      <c r="C3" s="6"/>
      <c r="D3" s="7"/>
      <c r="E3" s="7"/>
      <c r="F3" s="7"/>
      <c r="G3" s="7"/>
      <c r="H3" s="7"/>
      <c r="I3" s="7"/>
      <c r="J3" s="7"/>
      <c r="K3" s="7"/>
      <c r="L3" s="17" t="s">
        <v>2</v>
      </c>
      <c r="M3" s="18"/>
    </row>
    <row r="4" s="2" customFormat="1" ht="42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8" t="s">
        <v>15</v>
      </c>
      <c r="N4" s="19"/>
    </row>
    <row r="5" s="1" customFormat="1" ht="28.05" customHeight="1" spans="1:14">
      <c r="A5" s="11">
        <v>1</v>
      </c>
      <c r="B5" s="12" t="s">
        <v>16</v>
      </c>
      <c r="C5" s="12" t="s">
        <v>17</v>
      </c>
      <c r="D5" s="11" t="s">
        <v>18</v>
      </c>
      <c r="E5" s="11">
        <v>2.24</v>
      </c>
      <c r="F5" s="13">
        <f>105/50</f>
        <v>2.1</v>
      </c>
      <c r="G5" s="13">
        <f>105/50</f>
        <v>2.1</v>
      </c>
      <c r="H5" s="13">
        <f>110/50</f>
        <v>2.2</v>
      </c>
      <c r="I5" s="13">
        <v>2.2</v>
      </c>
      <c r="J5" s="13">
        <f>105/50</f>
        <v>2.1</v>
      </c>
      <c r="K5" s="13">
        <v>2.2</v>
      </c>
      <c r="L5" s="20">
        <f>(E5-K5)/K5</f>
        <v>0.0181818181818182</v>
      </c>
      <c r="M5" s="21"/>
      <c r="N5" s="22"/>
    </row>
    <row r="6" s="1" customFormat="1" ht="28.05" customHeight="1" spans="1:14">
      <c r="A6" s="11">
        <v>2</v>
      </c>
      <c r="B6" s="12" t="s">
        <v>19</v>
      </c>
      <c r="C6" s="12" t="s">
        <v>20</v>
      </c>
      <c r="D6" s="11" t="s">
        <v>18</v>
      </c>
      <c r="E6" s="11">
        <v>3.02</v>
      </c>
      <c r="F6" s="13">
        <f>130/50</f>
        <v>2.6</v>
      </c>
      <c r="G6" s="13">
        <f>140/50</f>
        <v>2.8</v>
      </c>
      <c r="H6" s="13">
        <f>120/50</f>
        <v>2.4</v>
      </c>
      <c r="I6" s="13">
        <f>125/50</f>
        <v>2.5</v>
      </c>
      <c r="J6" s="13">
        <f>115/50</f>
        <v>2.3</v>
      </c>
      <c r="K6" s="13">
        <v>3.16666666666667</v>
      </c>
      <c r="L6" s="20">
        <f t="shared" ref="L6:L34" si="0">(E6-K6)/K6</f>
        <v>-0.0463157894736852</v>
      </c>
      <c r="M6" s="21"/>
      <c r="N6" s="22" t="s">
        <v>21</v>
      </c>
    </row>
    <row r="7" s="1" customFormat="1" ht="28.05" customHeight="1" spans="1:14">
      <c r="A7" s="11">
        <v>3</v>
      </c>
      <c r="B7" s="12" t="s">
        <v>22</v>
      </c>
      <c r="C7" s="12" t="s">
        <v>23</v>
      </c>
      <c r="D7" s="11" t="s">
        <v>24</v>
      </c>
      <c r="E7" s="11">
        <v>83</v>
      </c>
      <c r="F7" s="13">
        <v>75</v>
      </c>
      <c r="G7" s="13">
        <v>75</v>
      </c>
      <c r="H7" s="13">
        <v>85</v>
      </c>
      <c r="I7" s="13">
        <v>80</v>
      </c>
      <c r="J7" s="13">
        <v>75</v>
      </c>
      <c r="K7" s="13">
        <v>82.5</v>
      </c>
      <c r="L7" s="20">
        <f t="shared" si="0"/>
        <v>0.00606060606060606</v>
      </c>
      <c r="M7" s="21"/>
      <c r="N7" s="22"/>
    </row>
    <row r="8" s="1" customFormat="1" ht="28.05" customHeight="1" spans="1:14">
      <c r="A8" s="11">
        <v>4</v>
      </c>
      <c r="B8" s="12" t="s">
        <v>25</v>
      </c>
      <c r="C8" s="12" t="s">
        <v>23</v>
      </c>
      <c r="D8" s="11" t="s">
        <v>24</v>
      </c>
      <c r="E8" s="11">
        <v>84</v>
      </c>
      <c r="F8" s="13">
        <v>80</v>
      </c>
      <c r="G8" s="13">
        <v>70</v>
      </c>
      <c r="H8" s="13">
        <v>85</v>
      </c>
      <c r="I8" s="13">
        <v>80</v>
      </c>
      <c r="J8" s="13">
        <v>75</v>
      </c>
      <c r="K8" s="13">
        <v>87.5</v>
      </c>
      <c r="L8" s="20">
        <f t="shared" si="0"/>
        <v>-0.04</v>
      </c>
      <c r="M8" s="21"/>
      <c r="N8" s="22"/>
    </row>
    <row r="9" s="1" customFormat="1" ht="28.05" customHeight="1" spans="1:14">
      <c r="A9" s="11">
        <v>5</v>
      </c>
      <c r="B9" s="12" t="s">
        <v>26</v>
      </c>
      <c r="C9" s="12" t="s">
        <v>23</v>
      </c>
      <c r="D9" s="14" t="s">
        <v>27</v>
      </c>
      <c r="E9" s="14"/>
      <c r="F9" s="13"/>
      <c r="G9" s="13">
        <v>185</v>
      </c>
      <c r="H9" s="13"/>
      <c r="I9" s="13"/>
      <c r="J9" s="13"/>
      <c r="K9" s="13"/>
      <c r="L9" s="20"/>
      <c r="M9" s="21"/>
      <c r="N9" s="22"/>
    </row>
    <row r="10" s="1" customFormat="1" ht="28.05" customHeight="1" spans="1:14">
      <c r="A10" s="11">
        <v>6</v>
      </c>
      <c r="B10" s="12" t="s">
        <v>28</v>
      </c>
      <c r="C10" s="12" t="s">
        <v>23</v>
      </c>
      <c r="D10" s="11" t="s">
        <v>24</v>
      </c>
      <c r="E10" s="11">
        <v>148</v>
      </c>
      <c r="F10" s="13">
        <v>175</v>
      </c>
      <c r="G10" s="13">
        <v>160</v>
      </c>
      <c r="H10" s="13">
        <v>140</v>
      </c>
      <c r="I10" s="13">
        <v>165</v>
      </c>
      <c r="J10" s="13">
        <v>160</v>
      </c>
      <c r="K10" s="13">
        <v>147.5</v>
      </c>
      <c r="L10" s="20">
        <f t="shared" si="0"/>
        <v>0.00338983050847458</v>
      </c>
      <c r="M10" s="21"/>
      <c r="N10" s="22"/>
    </row>
    <row r="11" s="1" customFormat="1" ht="28.05" customHeight="1" spans="1:14">
      <c r="A11" s="11">
        <v>7</v>
      </c>
      <c r="B11" s="12" t="s">
        <v>29</v>
      </c>
      <c r="C11" s="12" t="s">
        <v>30</v>
      </c>
      <c r="D11" s="11" t="s">
        <v>18</v>
      </c>
      <c r="E11" s="11">
        <v>5.42</v>
      </c>
      <c r="F11" s="13">
        <f>22/4</f>
        <v>5.5</v>
      </c>
      <c r="G11" s="13">
        <f>21/4</f>
        <v>5.25</v>
      </c>
      <c r="H11" s="13">
        <f>22/4</f>
        <v>5.5</v>
      </c>
      <c r="I11" s="13">
        <f>21/4</f>
        <v>5.25</v>
      </c>
      <c r="J11" s="23">
        <f>22/4</f>
        <v>5.5</v>
      </c>
      <c r="K11" s="13">
        <v>6.375</v>
      </c>
      <c r="L11" s="20">
        <f t="shared" si="0"/>
        <v>-0.149803921568627</v>
      </c>
      <c r="M11" s="21"/>
      <c r="N11" s="22"/>
    </row>
    <row r="12" s="1" customFormat="1" ht="28.05" customHeight="1" spans="1:14">
      <c r="A12" s="11">
        <v>8</v>
      </c>
      <c r="B12" s="12" t="s">
        <v>31</v>
      </c>
      <c r="C12" s="12" t="s">
        <v>32</v>
      </c>
      <c r="D12" s="11" t="s">
        <v>18</v>
      </c>
      <c r="E12" s="11">
        <v>3.25</v>
      </c>
      <c r="F12" s="13"/>
      <c r="G12" s="13"/>
      <c r="H12" s="13"/>
      <c r="I12" s="13"/>
      <c r="J12" s="24"/>
      <c r="K12" s="13">
        <v>3.125</v>
      </c>
      <c r="L12" s="20">
        <f t="shared" si="0"/>
        <v>0.04</v>
      </c>
      <c r="M12" s="21"/>
      <c r="N12" s="22"/>
    </row>
    <row r="13" s="1" customFormat="1" ht="28.05" customHeight="1" spans="1:14">
      <c r="A13" s="11">
        <v>9</v>
      </c>
      <c r="B13" s="12" t="s">
        <v>33</v>
      </c>
      <c r="C13" s="12" t="s">
        <v>34</v>
      </c>
      <c r="D13" s="11" t="s">
        <v>18</v>
      </c>
      <c r="E13" s="11">
        <v>11</v>
      </c>
      <c r="F13" s="13">
        <f>18/2</f>
        <v>9</v>
      </c>
      <c r="G13" s="13">
        <f>10</f>
        <v>10</v>
      </c>
      <c r="H13" s="13">
        <v>11</v>
      </c>
      <c r="I13" s="13">
        <v>11</v>
      </c>
      <c r="J13" s="13">
        <f>19/2</f>
        <v>9.5</v>
      </c>
      <c r="K13" s="13">
        <v>11.875</v>
      </c>
      <c r="L13" s="20">
        <f t="shared" si="0"/>
        <v>-0.0736842105263158</v>
      </c>
      <c r="M13" s="21"/>
      <c r="N13" s="22"/>
    </row>
    <row r="14" s="1" customFormat="1" ht="28.05" customHeight="1" spans="1:14">
      <c r="A14" s="11">
        <v>10</v>
      </c>
      <c r="B14" s="12" t="s">
        <v>35</v>
      </c>
      <c r="C14" s="12" t="s">
        <v>36</v>
      </c>
      <c r="D14" s="11" t="s">
        <v>18</v>
      </c>
      <c r="E14" s="11">
        <v>35.8</v>
      </c>
      <c r="F14" s="13">
        <v>36</v>
      </c>
      <c r="G14" s="13">
        <v>36</v>
      </c>
      <c r="H14" s="13">
        <f>65/2</f>
        <v>32.5</v>
      </c>
      <c r="I14" s="13">
        <v>36</v>
      </c>
      <c r="J14" s="13">
        <v>36</v>
      </c>
      <c r="K14" s="13">
        <v>36.25</v>
      </c>
      <c r="L14" s="20">
        <f t="shared" si="0"/>
        <v>-0.0124137931034484</v>
      </c>
      <c r="M14" s="21"/>
      <c r="N14" s="22"/>
    </row>
    <row r="15" s="1" customFormat="1" ht="28.05" customHeight="1" spans="1:14">
      <c r="A15" s="11">
        <v>11</v>
      </c>
      <c r="B15" s="12" t="s">
        <v>37</v>
      </c>
      <c r="C15" s="12" t="s">
        <v>38</v>
      </c>
      <c r="D15" s="11" t="s">
        <v>18</v>
      </c>
      <c r="E15" s="11">
        <v>33.7</v>
      </c>
      <c r="F15" s="13">
        <v>35</v>
      </c>
      <c r="G15" s="13">
        <v>36</v>
      </c>
      <c r="H15" s="13">
        <v>35</v>
      </c>
      <c r="I15" s="13">
        <v>35</v>
      </c>
      <c r="J15" s="13">
        <v>35.5</v>
      </c>
      <c r="K15" s="13">
        <v>34</v>
      </c>
      <c r="L15" s="20">
        <f t="shared" si="0"/>
        <v>-0.00882352941176462</v>
      </c>
      <c r="M15" s="21"/>
      <c r="N15" s="22"/>
    </row>
    <row r="16" s="1" customFormat="1" ht="28.05" customHeight="1" spans="1:14">
      <c r="A16" s="11">
        <v>12</v>
      </c>
      <c r="B16" s="12" t="s">
        <v>39</v>
      </c>
      <c r="C16" s="12" t="s">
        <v>40</v>
      </c>
      <c r="D16" s="11" t="s">
        <v>41</v>
      </c>
      <c r="E16" s="11">
        <v>10.7</v>
      </c>
      <c r="F16" s="13">
        <v>12</v>
      </c>
      <c r="G16" s="13">
        <v>14</v>
      </c>
      <c r="H16" s="13">
        <v>13</v>
      </c>
      <c r="I16" s="13">
        <v>13</v>
      </c>
      <c r="J16" s="13">
        <v>11.5</v>
      </c>
      <c r="K16" s="13">
        <v>10.25</v>
      </c>
      <c r="L16" s="20">
        <f t="shared" si="0"/>
        <v>0.0439024390243902</v>
      </c>
      <c r="M16" s="25"/>
      <c r="N16" s="22"/>
    </row>
    <row r="17" s="1" customFormat="1" ht="28.05" customHeight="1" spans="1:14">
      <c r="A17" s="11">
        <v>13</v>
      </c>
      <c r="B17" s="12" t="s">
        <v>42</v>
      </c>
      <c r="C17" s="12" t="s">
        <v>43</v>
      </c>
      <c r="D17" s="11" t="s">
        <v>41</v>
      </c>
      <c r="E17" s="11">
        <v>20</v>
      </c>
      <c r="F17" s="13"/>
      <c r="G17" s="13"/>
      <c r="H17" s="13"/>
      <c r="I17" s="13"/>
      <c r="J17" s="13"/>
      <c r="K17" s="13"/>
      <c r="L17" s="20"/>
      <c r="M17" s="25"/>
      <c r="N17" s="22"/>
    </row>
    <row r="18" s="1" customFormat="1" ht="28.05" customHeight="1" spans="1:14">
      <c r="A18" s="11">
        <v>14</v>
      </c>
      <c r="B18" s="12" t="s">
        <v>44</v>
      </c>
      <c r="C18" s="12" t="s">
        <v>45</v>
      </c>
      <c r="D18" s="11" t="s">
        <v>41</v>
      </c>
      <c r="E18" s="11">
        <v>10.75</v>
      </c>
      <c r="F18" s="13">
        <v>11</v>
      </c>
      <c r="G18" s="13">
        <v>11</v>
      </c>
      <c r="H18" s="13"/>
      <c r="I18" s="13"/>
      <c r="J18" s="13">
        <v>8</v>
      </c>
      <c r="K18" s="13">
        <v>10.5</v>
      </c>
      <c r="L18" s="20">
        <f t="shared" si="0"/>
        <v>0.0238095238095238</v>
      </c>
      <c r="M18" s="25"/>
      <c r="N18" s="22"/>
    </row>
    <row r="19" s="1" customFormat="1" ht="28.05" customHeight="1" spans="1:14">
      <c r="A19" s="11">
        <v>15</v>
      </c>
      <c r="B19" s="12" t="s">
        <v>46</v>
      </c>
      <c r="C19" s="12" t="s">
        <v>45</v>
      </c>
      <c r="D19" s="11" t="s">
        <v>41</v>
      </c>
      <c r="E19" s="11">
        <v>7.6</v>
      </c>
      <c r="F19" s="13">
        <v>7</v>
      </c>
      <c r="G19" s="13">
        <v>7.5</v>
      </c>
      <c r="H19" s="13"/>
      <c r="I19" s="13"/>
      <c r="J19" s="13">
        <v>6</v>
      </c>
      <c r="K19" s="13">
        <v>6</v>
      </c>
      <c r="L19" s="20">
        <f t="shared" si="0"/>
        <v>0.266666666666667</v>
      </c>
      <c r="M19" s="25"/>
      <c r="N19" s="22"/>
    </row>
    <row r="20" s="1" customFormat="1" ht="34.95" customHeight="1" spans="1:14">
      <c r="A20" s="11">
        <v>16</v>
      </c>
      <c r="B20" s="12" t="s">
        <v>47</v>
      </c>
      <c r="C20" s="12" t="s">
        <v>48</v>
      </c>
      <c r="D20" s="11" t="s">
        <v>41</v>
      </c>
      <c r="E20" s="11">
        <v>1.3</v>
      </c>
      <c r="F20" s="13">
        <v>1</v>
      </c>
      <c r="G20" s="13">
        <v>0.8</v>
      </c>
      <c r="H20" s="13">
        <v>1</v>
      </c>
      <c r="I20" s="13">
        <v>1</v>
      </c>
      <c r="J20" s="13">
        <v>0.95</v>
      </c>
      <c r="K20" s="13">
        <v>1.5</v>
      </c>
      <c r="L20" s="20">
        <f t="shared" si="0"/>
        <v>-0.133333333333333</v>
      </c>
      <c r="M20" s="25"/>
      <c r="N20" s="22"/>
    </row>
    <row r="21" s="1" customFormat="1" ht="28.05" customHeight="1" spans="1:14">
      <c r="A21" s="11">
        <v>17</v>
      </c>
      <c r="B21" s="12" t="s">
        <v>49</v>
      </c>
      <c r="C21" s="12" t="s">
        <v>48</v>
      </c>
      <c r="D21" s="11" t="s">
        <v>41</v>
      </c>
      <c r="E21" s="11">
        <v>4</v>
      </c>
      <c r="F21" s="13">
        <v>4</v>
      </c>
      <c r="G21" s="13">
        <v>3.5</v>
      </c>
      <c r="H21" s="13">
        <v>3</v>
      </c>
      <c r="I21" s="13">
        <v>4</v>
      </c>
      <c r="J21" s="13">
        <v>3.25</v>
      </c>
      <c r="K21" s="13">
        <v>3.83333333333333</v>
      </c>
      <c r="L21" s="20">
        <f t="shared" si="0"/>
        <v>0.0434782608695661</v>
      </c>
      <c r="M21" s="21"/>
      <c r="N21" s="22"/>
    </row>
    <row r="22" s="1" customFormat="1" ht="28.05" customHeight="1" spans="1:14">
      <c r="A22" s="11">
        <v>18</v>
      </c>
      <c r="B22" s="12" t="s">
        <v>50</v>
      </c>
      <c r="C22" s="12" t="s">
        <v>48</v>
      </c>
      <c r="D22" s="11" t="s">
        <v>41</v>
      </c>
      <c r="E22" s="11">
        <v>1.9</v>
      </c>
      <c r="F22" s="13">
        <v>1.8</v>
      </c>
      <c r="G22" s="13">
        <v>2</v>
      </c>
      <c r="H22" s="13">
        <v>2</v>
      </c>
      <c r="I22" s="13">
        <v>1.5</v>
      </c>
      <c r="J22" s="13">
        <v>1.5</v>
      </c>
      <c r="K22" s="13">
        <v>1.9375</v>
      </c>
      <c r="L22" s="20">
        <f t="shared" si="0"/>
        <v>-0.0193548387096775</v>
      </c>
      <c r="M22" s="21"/>
      <c r="N22" s="22"/>
    </row>
    <row r="23" s="1" customFormat="1" ht="28.05" customHeight="1" spans="1:14">
      <c r="A23" s="11">
        <v>19</v>
      </c>
      <c r="B23" s="12" t="s">
        <v>51</v>
      </c>
      <c r="C23" s="12" t="s">
        <v>48</v>
      </c>
      <c r="D23" s="11" t="s">
        <v>41</v>
      </c>
      <c r="E23" s="11">
        <v>2.3</v>
      </c>
      <c r="F23" s="13">
        <v>2.3</v>
      </c>
      <c r="G23" s="13">
        <v>2</v>
      </c>
      <c r="H23" s="13">
        <v>2.5</v>
      </c>
      <c r="I23" s="13">
        <v>2</v>
      </c>
      <c r="J23" s="13">
        <v>2.3</v>
      </c>
      <c r="K23" s="13">
        <v>2.375</v>
      </c>
      <c r="L23" s="20">
        <f t="shared" si="0"/>
        <v>-0.0315789473684211</v>
      </c>
      <c r="M23" s="21"/>
      <c r="N23" s="22"/>
    </row>
    <row r="24" s="1" customFormat="1" ht="28.05" customHeight="1" spans="1:14">
      <c r="A24" s="11">
        <v>20</v>
      </c>
      <c r="B24" s="12" t="s">
        <v>52</v>
      </c>
      <c r="C24" s="12" t="s">
        <v>48</v>
      </c>
      <c r="D24" s="11" t="s">
        <v>41</v>
      </c>
      <c r="E24" s="11">
        <v>1.96</v>
      </c>
      <c r="F24" s="13">
        <v>2.3</v>
      </c>
      <c r="G24" s="13">
        <v>2</v>
      </c>
      <c r="H24" s="13">
        <v>2</v>
      </c>
      <c r="I24" s="13">
        <v>1.5</v>
      </c>
      <c r="J24" s="13">
        <v>1.5</v>
      </c>
      <c r="K24" s="13">
        <v>1.875</v>
      </c>
      <c r="L24" s="20">
        <f t="shared" si="0"/>
        <v>0.0453333333333333</v>
      </c>
      <c r="M24" s="21"/>
      <c r="N24" s="22"/>
    </row>
    <row r="25" s="1" customFormat="1" ht="28.05" customHeight="1" spans="1:14">
      <c r="A25" s="11">
        <v>21</v>
      </c>
      <c r="B25" s="12" t="s">
        <v>53</v>
      </c>
      <c r="C25" s="12" t="s">
        <v>48</v>
      </c>
      <c r="D25" s="11" t="s">
        <v>41</v>
      </c>
      <c r="E25" s="11">
        <v>1.9</v>
      </c>
      <c r="F25" s="13">
        <v>1.8</v>
      </c>
      <c r="G25" s="13">
        <v>1.8</v>
      </c>
      <c r="H25" s="13">
        <v>1.5</v>
      </c>
      <c r="I25" s="13">
        <v>1.5</v>
      </c>
      <c r="J25" s="13">
        <v>1.3</v>
      </c>
      <c r="K25" s="13">
        <v>2.1875</v>
      </c>
      <c r="L25" s="20">
        <f t="shared" si="0"/>
        <v>-0.131428571428571</v>
      </c>
      <c r="M25" s="21"/>
      <c r="N25" s="22"/>
    </row>
    <row r="26" s="1" customFormat="1" ht="28.05" customHeight="1" spans="1:14">
      <c r="A26" s="11">
        <v>22</v>
      </c>
      <c r="B26" s="12" t="s">
        <v>54</v>
      </c>
      <c r="C26" s="12" t="s">
        <v>48</v>
      </c>
      <c r="D26" s="11" t="s">
        <v>41</v>
      </c>
      <c r="E26" s="11">
        <v>2.4</v>
      </c>
      <c r="F26" s="13">
        <v>2</v>
      </c>
      <c r="G26" s="13">
        <v>2</v>
      </c>
      <c r="H26" s="13">
        <v>2</v>
      </c>
      <c r="I26" s="13">
        <v>2</v>
      </c>
      <c r="J26" s="13">
        <v>1.8</v>
      </c>
      <c r="K26" s="13">
        <v>2.875</v>
      </c>
      <c r="L26" s="20">
        <f t="shared" si="0"/>
        <v>-0.165217391304348</v>
      </c>
      <c r="M26" s="21"/>
      <c r="N26" s="22"/>
    </row>
    <row r="27" s="1" customFormat="1" ht="28.05" customHeight="1" spans="1:14">
      <c r="A27" s="11">
        <v>23</v>
      </c>
      <c r="B27" s="12" t="s">
        <v>55</v>
      </c>
      <c r="C27" s="12" t="s">
        <v>48</v>
      </c>
      <c r="D27" s="11" t="s">
        <v>41</v>
      </c>
      <c r="E27" s="11">
        <v>4.48</v>
      </c>
      <c r="F27" s="13">
        <v>4</v>
      </c>
      <c r="G27" s="13">
        <v>4.5</v>
      </c>
      <c r="H27" s="13">
        <v>4</v>
      </c>
      <c r="I27" s="13">
        <v>3</v>
      </c>
      <c r="J27" s="13">
        <v>4</v>
      </c>
      <c r="K27" s="13">
        <v>6.375</v>
      </c>
      <c r="L27" s="20">
        <f t="shared" si="0"/>
        <v>-0.297254901960784</v>
      </c>
      <c r="M27" s="25"/>
      <c r="N27" s="22"/>
    </row>
    <row r="28" s="1" customFormat="1" ht="28.05" customHeight="1" spans="1:14">
      <c r="A28" s="11">
        <v>24</v>
      </c>
      <c r="B28" s="12" t="s">
        <v>56</v>
      </c>
      <c r="C28" s="12" t="s">
        <v>48</v>
      </c>
      <c r="D28" s="11" t="s">
        <v>41</v>
      </c>
      <c r="E28" s="11">
        <v>4.9</v>
      </c>
      <c r="F28" s="13">
        <v>5</v>
      </c>
      <c r="G28" s="13">
        <v>6</v>
      </c>
      <c r="H28" s="13">
        <v>4</v>
      </c>
      <c r="I28" s="13">
        <v>5</v>
      </c>
      <c r="J28" s="26">
        <v>5.5</v>
      </c>
      <c r="K28" s="13">
        <v>5.125</v>
      </c>
      <c r="L28" s="20">
        <f t="shared" si="0"/>
        <v>-0.0439024390243902</v>
      </c>
      <c r="M28" s="21"/>
      <c r="N28" s="22"/>
    </row>
    <row r="29" s="1" customFormat="1" ht="28.05" customHeight="1" spans="1:14">
      <c r="A29" s="11">
        <v>25</v>
      </c>
      <c r="B29" s="12" t="s">
        <v>57</v>
      </c>
      <c r="C29" s="12" t="s">
        <v>48</v>
      </c>
      <c r="D29" s="11" t="s">
        <v>41</v>
      </c>
      <c r="E29" s="11">
        <v>4.38</v>
      </c>
      <c r="F29" s="13">
        <v>5.5</v>
      </c>
      <c r="G29" s="13">
        <v>5</v>
      </c>
      <c r="H29" s="13">
        <v>5</v>
      </c>
      <c r="I29" s="13">
        <v>4</v>
      </c>
      <c r="J29" s="26">
        <v>5</v>
      </c>
      <c r="K29" s="13">
        <v>4.3125</v>
      </c>
      <c r="L29" s="20">
        <f t="shared" si="0"/>
        <v>0.0156521739130435</v>
      </c>
      <c r="M29" s="21"/>
      <c r="N29" s="22"/>
    </row>
    <row r="30" s="1" customFormat="1" ht="38" customHeight="1" spans="1:14">
      <c r="A30" s="11">
        <v>26</v>
      </c>
      <c r="B30" s="12" t="s">
        <v>58</v>
      </c>
      <c r="C30" s="12" t="s">
        <v>48</v>
      </c>
      <c r="D30" s="11" t="s">
        <v>41</v>
      </c>
      <c r="E30" s="11">
        <v>6.3</v>
      </c>
      <c r="F30" s="13">
        <v>8</v>
      </c>
      <c r="G30" s="13">
        <v>7.5</v>
      </c>
      <c r="H30" s="13">
        <v>7.5</v>
      </c>
      <c r="I30" s="13">
        <v>7.5</v>
      </c>
      <c r="J30" s="26">
        <v>7</v>
      </c>
      <c r="K30" s="13">
        <v>6.125</v>
      </c>
      <c r="L30" s="20">
        <f t="shared" si="0"/>
        <v>0.0285714285714285</v>
      </c>
      <c r="M30" s="27" t="s">
        <v>59</v>
      </c>
      <c r="N30" s="22"/>
    </row>
    <row r="31" s="1" customFormat="1" ht="28.05" customHeight="1" spans="1:14">
      <c r="A31" s="11">
        <v>27</v>
      </c>
      <c r="B31" s="12" t="s">
        <v>60</v>
      </c>
      <c r="C31" s="12" t="s">
        <v>48</v>
      </c>
      <c r="D31" s="11" t="s">
        <v>41</v>
      </c>
      <c r="E31" s="11">
        <v>5.75</v>
      </c>
      <c r="F31" s="13"/>
      <c r="G31" s="13"/>
      <c r="H31" s="13"/>
      <c r="I31" s="13"/>
      <c r="J31" s="26"/>
      <c r="K31" s="13">
        <v>5.75</v>
      </c>
      <c r="L31" s="20">
        <f t="shared" si="0"/>
        <v>0</v>
      </c>
      <c r="M31" s="27"/>
      <c r="N31" s="22"/>
    </row>
    <row r="32" s="1" customFormat="1" ht="28.05" customHeight="1" spans="1:14">
      <c r="A32" s="11">
        <v>28</v>
      </c>
      <c r="B32" s="12" t="s">
        <v>61</v>
      </c>
      <c r="C32" s="12" t="s">
        <v>48</v>
      </c>
      <c r="D32" s="11" t="s">
        <v>41</v>
      </c>
      <c r="E32" s="11">
        <v>9</v>
      </c>
      <c r="F32" s="13">
        <v>10</v>
      </c>
      <c r="G32" s="13">
        <v>10</v>
      </c>
      <c r="H32" s="13">
        <v>8.5</v>
      </c>
      <c r="I32" s="13">
        <v>8</v>
      </c>
      <c r="J32" s="26">
        <v>7.5</v>
      </c>
      <c r="K32" s="13">
        <v>12.75</v>
      </c>
      <c r="L32" s="20">
        <f t="shared" si="0"/>
        <v>-0.294117647058824</v>
      </c>
      <c r="M32" s="27"/>
      <c r="N32" s="22"/>
    </row>
    <row r="33" s="1" customFormat="1" ht="28.05" customHeight="1" spans="1:14">
      <c r="A33" s="11">
        <v>29</v>
      </c>
      <c r="B33" s="12" t="s">
        <v>62</v>
      </c>
      <c r="C33" s="12" t="s">
        <v>48</v>
      </c>
      <c r="D33" s="11" t="s">
        <v>18</v>
      </c>
      <c r="E33" s="11">
        <v>4.7</v>
      </c>
      <c r="F33" s="13">
        <v>9</v>
      </c>
      <c r="G33" s="13">
        <v>10</v>
      </c>
      <c r="H33" s="13">
        <v>9</v>
      </c>
      <c r="I33" s="13">
        <v>9</v>
      </c>
      <c r="J33" s="26">
        <v>9</v>
      </c>
      <c r="K33" s="13">
        <v>4.75</v>
      </c>
      <c r="L33" s="20">
        <f t="shared" si="0"/>
        <v>-0.0105263157894736</v>
      </c>
      <c r="M33" s="27" t="s">
        <v>63</v>
      </c>
      <c r="N33" s="22"/>
    </row>
    <row r="34" s="1" customFormat="1" ht="28.05" customHeight="1" spans="1:14">
      <c r="A34" s="11">
        <v>30</v>
      </c>
      <c r="B34" s="12" t="s">
        <v>64</v>
      </c>
      <c r="C34" s="12" t="s">
        <v>48</v>
      </c>
      <c r="D34" s="11" t="s">
        <v>18</v>
      </c>
      <c r="E34" s="11">
        <v>4.1</v>
      </c>
      <c r="F34" s="13">
        <v>3</v>
      </c>
      <c r="G34" s="13">
        <v>2.5</v>
      </c>
      <c r="H34" s="13">
        <v>2.5</v>
      </c>
      <c r="I34" s="13">
        <v>2.5</v>
      </c>
      <c r="J34" s="26">
        <v>2.5</v>
      </c>
      <c r="K34" s="13">
        <v>5.875</v>
      </c>
      <c r="L34" s="20">
        <f t="shared" si="0"/>
        <v>-0.302127659574468</v>
      </c>
      <c r="M34" s="21"/>
      <c r="N34" s="22"/>
    </row>
    <row r="35" s="1" customFormat="1" ht="28.05" customHeight="1" spans="1:12">
      <c r="A35" s="15"/>
      <c r="B35" s="15"/>
      <c r="C35" s="15"/>
      <c r="D35" s="16"/>
      <c r="E35" s="16"/>
      <c r="F35" s="15"/>
      <c r="G35" s="15"/>
      <c r="H35" s="15"/>
      <c r="I35" s="15"/>
      <c r="J35" s="15"/>
      <c r="K35" s="28"/>
      <c r="L35" s="28"/>
    </row>
  </sheetData>
  <mergeCells count="4">
    <mergeCell ref="A1:B1"/>
    <mergeCell ref="A2:M2"/>
    <mergeCell ref="A35:C35"/>
    <mergeCell ref="F35:J35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徐焦</cp:lastModifiedBy>
  <dcterms:created xsi:type="dcterms:W3CDTF">2023-03-24T02:20:00Z</dcterms:created>
  <dcterms:modified xsi:type="dcterms:W3CDTF">2023-03-24T03:03:30Z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